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UKHARSKA\Desktop\Программы на 1 число каждого месяца\"/>
    </mc:Choice>
  </mc:AlternateContent>
  <xr:revisionPtr revIDLastSave="0" documentId="13_ncr:1_{8BE0943D-9366-45C2-8EA6-7DEACD2397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D37" i="1"/>
  <c r="C37" i="1"/>
  <c r="E36" i="1"/>
  <c r="E35" i="1"/>
  <c r="E34" i="1"/>
  <c r="E33" i="1"/>
  <c r="D32" i="1"/>
  <c r="C32" i="1"/>
  <c r="E31" i="1"/>
  <c r="E30" i="1"/>
  <c r="E29" i="1"/>
  <c r="E28" i="1"/>
  <c r="E27" i="1"/>
  <c r="E26" i="1"/>
  <c r="D25" i="1"/>
  <c r="C25" i="1"/>
  <c r="E24" i="1"/>
  <c r="E23" i="1"/>
  <c r="E22" i="1"/>
  <c r="E21" i="1"/>
  <c r="D20" i="1"/>
  <c r="C20" i="1"/>
  <c r="E19" i="1"/>
  <c r="E18" i="1"/>
  <c r="E17" i="1"/>
  <c r="E16" i="1"/>
  <c r="E15" i="1"/>
  <c r="E14" i="1"/>
  <c r="D13" i="1"/>
  <c r="E13" i="1" s="1"/>
  <c r="C13" i="1"/>
  <c r="E12" i="1"/>
  <c r="E11" i="1"/>
  <c r="D10" i="1"/>
  <c r="E10" i="1" s="1"/>
  <c r="C10" i="1"/>
  <c r="E9" i="1"/>
  <c r="E8" i="1"/>
  <c r="E7" i="1"/>
  <c r="E6" i="1"/>
  <c r="D5" i="1"/>
  <c r="E5" i="1" s="1"/>
  <c r="C5" i="1"/>
  <c r="E32" i="1" l="1"/>
  <c r="E25" i="1"/>
  <c r="C42" i="1"/>
  <c r="E20" i="1"/>
  <c r="D42" i="1"/>
  <c r="E37" i="1"/>
  <c r="E42" i="1" l="1"/>
</calcChain>
</file>

<file path=xl/sharedStrings.xml><?xml version="1.0" encoding="utf-8"?>
<sst xmlns="http://schemas.openxmlformats.org/spreadsheetml/2006/main" count="81" uniqueCount="81">
  <si>
    <t>№</t>
  </si>
  <si>
    <t>Наименование КЦСР</t>
  </si>
  <si>
    <t>План на 2024 год</t>
  </si>
  <si>
    <t>Исполнено</t>
  </si>
  <si>
    <t>% исполнения</t>
  </si>
  <si>
    <t>1</t>
  </si>
  <si>
    <t>Муниципальная программа "Экономическое развитие Тулунского муниципального района" на 2021-2026 годы</t>
  </si>
  <si>
    <t>1.1</t>
  </si>
  <si>
    <t>Подпрограмма "Поддержка и развитие малого и среднего предпринимательства в Тулунском муниципальном районе на 2021-2026 годы"</t>
  </si>
  <si>
    <t>1.2</t>
  </si>
  <si>
    <t>Подпрограмма "Создание условий для оказания медицинской помощи населению на территории Тулунского муниципального района" на 2021-2026 годы</t>
  </si>
  <si>
    <t>1.3</t>
  </si>
  <si>
    <t>Подпрограмма "Улучшение условий и охраны труда в Тулунском муниципальном районе" на 2021-2026 годы</t>
  </si>
  <si>
    <t>1.4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</si>
  <si>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2021-2026 годы</t>
  </si>
  <si>
    <t>2</t>
  </si>
  <si>
    <t>Муниципальная программа "Управление финансами Тулунского муниципального района" на 2020-2026 годы</t>
  </si>
  <si>
    <t>2.1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</si>
  <si>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</si>
  <si>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2.2</t>
  </si>
  <si>
    <t>Подпрограмма "Повышение эффективности бюджетных расходов Тулунского муниципального района" на 2020 - 2026 годы.</t>
  </si>
  <si>
    <t>3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</si>
  <si>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</si>
  <si>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3.1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</si>
  <si>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</si>
  <si>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3.2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</si>
  <si>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</si>
  <si>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3.3</t>
  </si>
  <si>
    <t>Подпрограмма "Повышение безопасности дорожного движения на территории Тулунского муниципального района" на 2020-2026 годы</t>
  </si>
  <si>
    <t>3.4</t>
  </si>
  <si>
    <t>Подпрограмма "Профилактика правонарушений на территории Тулунского муниципального района" на 2020-2026 годы</t>
  </si>
  <si>
    <t>3.5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</si>
  <si>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</si>
  <si>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3.6</t>
  </si>
  <si>
    <t>Подпрограмма "Профилактика ВИЧ - инфекций на территории Тулунского муниципального района" на 2020-2026 годы</t>
  </si>
  <si>
    <t>4</t>
  </si>
  <si>
    <t>Муниципальная программа "Развитие инфраструктуры на территории Тулунского муниципального района" на 2021-2026 гг.</t>
  </si>
  <si>
    <t>4.1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</si>
  <si>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</si>
  <si>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4.2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</si>
  <si>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</si>
  <si>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4.3</t>
  </si>
  <si>
    <t>Подпрограмма "Организация мероприятий межпоселенческого характера по охране окружающей среды" на 2021-2026 гг.</t>
  </si>
  <si>
    <t>4.4</t>
  </si>
  <si>
    <t>Подпрограмма "Развитие услуг связи на территории Тулунского муниципального района" на 2024-2026годы</t>
  </si>
  <si>
    <t>5</t>
  </si>
  <si>
    <t>Муниципальная программа "Развитие культуры в Тулунском районе" на 2021 - 2026 годы</t>
  </si>
  <si>
    <t>5.1</t>
  </si>
  <si>
    <t>Подпрограмма "Организация досуга жителей Тулунского района, поддержка и развитие жанров традиционного народного творчества" на 2021-2026 годы</t>
  </si>
  <si>
    <t>5.2</t>
  </si>
  <si>
    <t>Подпрограмма "Совершенствование системы библиотечного и информационно-методического обслуживания в Тулунском районе" на 2021 - 2026 годы</t>
  </si>
  <si>
    <t>5.3</t>
  </si>
  <si>
    <t>Подпрограмма "Развитие системы дополнительного образования в сфере культуры в Тулунском районе" на 2021 - 2026 годы</t>
  </si>
  <si>
    <t>5.4</t>
  </si>
  <si>
    <t>Подпрограмма "Поддержка и развитие традиционных народных промыслов и художественных ремесел в Тулунском муниципальном районе" на 2021-2026 годы</t>
  </si>
  <si>
    <t>5.5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</si>
  <si>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2021 - 2026 годы</t>
  </si>
  <si>
    <t>5.6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</si>
  <si>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2021-2026 годы</t>
  </si>
  <si>
    <t>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</si>
  <si>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2021-2026 годы</t>
  </si>
  <si>
    <t>6.1</t>
  </si>
  <si>
    <t>Подпрограмма "Физическая культура и спорт Тулунского района" на 2021 - 2026 годы</t>
  </si>
  <si>
    <t>6.2</t>
  </si>
  <si>
    <t>Подпрограмма "Молодежь Тулунского района" на 2021 - 2026 годы</t>
  </si>
  <si>
    <t>6.3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</si>
  <si>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2021-2026 годы</t>
  </si>
  <si>
    <t>6.4</t>
  </si>
  <si>
    <t>Подпрограмма "Развитие муниципального казенного учреждения "Спортивная школа" Тулунского муниципального района" на 2021-2026 годы</t>
  </si>
  <si>
    <t>7</t>
  </si>
  <si>
    <t>Муниципальная программа "Развитие образования на территории Тулунского муниципального района на 2020-2026гг."</t>
  </si>
  <si>
    <t>7.1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</si>
  <si>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</si>
  <si>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7.2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</si>
  <si>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</si>
  <si>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7.3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</si>
  <si>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</si>
  <si>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7.4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</si>
  <si>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</si>
  <si>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 xml:space="preserve">ИТОГО </t>
  </si>
  <si>
    <t>Информация об исполнении муниципальных программ и подпрограмм 
Тулунского муниципального района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</si>
</sst>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4" fillId="0" borderId="0" xfId="0" applyFont="1"/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topLeftCell="A35" workbookViewId="0">
      <selection activeCell="C42" sqref="C42"/>
    </sheetView>
  </sheetViews>
  <sheetFormatPr defaultRowHeight="15" x14ac:dyDescent="0.25"/>
  <cols>
    <col min="1" max="1" width="4.42578125" customWidth="1"/>
    <col min="2" max="2" width="48.28515625" customWidth="1"/>
    <col min="3" max="3" width="17.5703125" customWidth="1"/>
    <col min="4" max="4" width="15.28515625" customWidth="1"/>
    <col min="5" max="5" width="16.140625" customWidth="1"/>
  </cols>
  <sheetData>
    <row r="1" spans="1:5" ht="33" customHeight="1" x14ac:dyDescent="0.25">
      <c r="A1" s="17" t="s">
        <v>80</v>
      </c>
      <c r="B1" s="18"/>
      <c r="C1" s="18"/>
      <c r="D1" s="18"/>
      <c r="E1" s="18"/>
    </row>
    <row r="2" spans="1:5" x14ac:dyDescent="0.25">
      <c r="A2" s="19"/>
      <c r="B2" s="19"/>
      <c r="C2" s="19"/>
      <c r="D2" s="19"/>
      <c r="E2" s="19"/>
    </row>
    <row r="3" spans="1:5" x14ac:dyDescent="0.25">
      <c r="A3" s="1"/>
      <c r="B3" s="2"/>
      <c r="C3" s="2"/>
      <c r="D3" s="2"/>
      <c r="E3" s="2"/>
    </row>
    <row r="4" spans="1:5" ht="18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</row>
    <row r="5" spans="1:5" ht="39.75" customHeight="1" x14ac:dyDescent="0.25">
      <c r="A5" s="5" t="s">
        <v>5</v>
      </c>
      <c r="B5" s="6" t="s">
        <v>6</v>
      </c>
      <c r="C5" s="7">
        <f>+C7+C8+C9+C6</f>
        <v>139131365.40000001</v>
      </c>
      <c r="D5" s="7">
        <f>+D7+D8+D9+D6</f>
        <v>27525856.18</v>
      </c>
      <c r="E5" s="8">
        <f>D5/C5</f>
        <v>0.19784076797394815</v>
      </c>
    </row>
    <row r="6" spans="1:5" ht="44.25" customHeight="1" x14ac:dyDescent="0.25">
      <c r="A6" s="9" t="s">
        <v>7</v>
      </c>
      <c r="B6" s="10" t="s">
        <v>8</v>
      </c>
      <c r="C6" s="11">
        <v>796200</v>
      </c>
      <c r="D6" s="11">
        <v>0</v>
      </c>
      <c r="E6" s="12">
        <f t="shared" ref="E6:E39" si="0">D6/C6</f>
        <v>0</v>
      </c>
    </row>
    <row r="7" spans="1:5" ht="51" customHeight="1" x14ac:dyDescent="0.25">
      <c r="A7" s="9" t="s">
        <v>9</v>
      </c>
      <c r="B7" s="10" t="s">
        <v>10</v>
      </c>
      <c r="C7" s="11">
        <v>1160000</v>
      </c>
      <c r="D7" s="11">
        <v>50000</v>
      </c>
      <c r="E7" s="12">
        <f t="shared" si="0"/>
        <v>4.3103448275862072E-2</v>
      </c>
    </row>
    <row r="8" spans="1:5" ht="38.25" customHeight="1" x14ac:dyDescent="0.25">
      <c r="A8" s="9" t="s">
        <v>11</v>
      </c>
      <c r="B8" s="10" t="s">
        <v>12</v>
      </c>
      <c r="C8" s="11">
        <v>70000</v>
      </c>
      <c r="D8" s="11">
        <v>0</v>
      </c>
      <c r="E8" s="12">
        <f t="shared" si="0"/>
        <v>0</v>
      </c>
    </row>
    <row r="9" spans="1:5" ht="39" customHeight="1" x14ac:dyDescent="0.25">
      <c r="A9" s="9" t="s">
        <v>13</v>
      </c>
      <c r="B9" s="10" t="s">
        <v>14</v>
      </c>
      <c r="C9" s="11">
        <v>137105165.40000001</v>
      </c>
      <c r="D9" s="11">
        <v>27475856.18</v>
      </c>
      <c r="E9" s="12">
        <f t="shared" si="0"/>
        <v>0.2003998616670645</v>
      </c>
    </row>
    <row r="10" spans="1:5" ht="39" customHeight="1" x14ac:dyDescent="0.25">
      <c r="A10" s="5" t="s">
        <v>15</v>
      </c>
      <c r="B10" s="6" t="s">
        <v>16</v>
      </c>
      <c r="C10" s="7">
        <f>+C11+C12</f>
        <v>316506100</v>
      </c>
      <c r="D10" s="7">
        <f>+D11+D12</f>
        <v>81426908.920000002</v>
      </c>
      <c r="E10" s="8">
        <f>D10/C10</f>
        <v>0.25726805556038257</v>
      </c>
    </row>
    <row r="11" spans="1:5" ht="48.75" customHeight="1" x14ac:dyDescent="0.25">
      <c r="A11" s="9" t="s">
        <v>17</v>
      </c>
      <c r="B11" s="10" t="s">
        <v>18</v>
      </c>
      <c r="C11" s="11">
        <v>315084000</v>
      </c>
      <c r="D11" s="11">
        <v>81405472.920000002</v>
      </c>
      <c r="E11" s="12">
        <f t="shared" si="0"/>
        <v>0.25836117644818524</v>
      </c>
    </row>
    <row r="12" spans="1:5" ht="42" customHeight="1" x14ac:dyDescent="0.25">
      <c r="A12" s="9" t="s">
        <v>19</v>
      </c>
      <c r="B12" s="10" t="s">
        <v>20</v>
      </c>
      <c r="C12" s="11">
        <v>1422100</v>
      </c>
      <c r="D12" s="11">
        <v>21436</v>
      </c>
      <c r="E12" s="12">
        <f t="shared" si="0"/>
        <v>1.507348287743478E-2</v>
      </c>
    </row>
    <row r="13" spans="1:5" ht="51.75" customHeight="1" x14ac:dyDescent="0.25">
      <c r="A13" s="5" t="s">
        <v>21</v>
      </c>
      <c r="B13" s="6" t="s">
        <v>22</v>
      </c>
      <c r="C13" s="7">
        <f>+C14+C15+C16+C17+C18+C19</f>
        <v>9504500</v>
      </c>
      <c r="D13" s="7">
        <f>+D14+D15+D16+D17+D18+D19</f>
        <v>1620650.46</v>
      </c>
      <c r="E13" s="8">
        <f t="shared" si="0"/>
        <v>0.17051401546635803</v>
      </c>
    </row>
    <row r="14" spans="1:5" ht="49.5" customHeight="1" x14ac:dyDescent="0.25">
      <c r="A14" s="9" t="s">
        <v>23</v>
      </c>
      <c r="B14" s="10" t="s">
        <v>24</v>
      </c>
      <c r="C14" s="11">
        <v>30000</v>
      </c>
      <c r="D14" s="11">
        <v>0</v>
      </c>
      <c r="E14" s="12">
        <f t="shared" si="0"/>
        <v>0</v>
      </c>
    </row>
    <row r="15" spans="1:5" ht="57" customHeight="1" x14ac:dyDescent="0.25">
      <c r="A15" s="9" t="s">
        <v>25</v>
      </c>
      <c r="B15" s="10" t="s">
        <v>26</v>
      </c>
      <c r="C15" s="11">
        <v>7697200</v>
      </c>
      <c r="D15" s="11">
        <v>1555949.19</v>
      </c>
      <c r="E15" s="12">
        <f t="shared" si="0"/>
        <v>0.20214483058774618</v>
      </c>
    </row>
    <row r="16" spans="1:5" ht="44.25" customHeight="1" x14ac:dyDescent="0.25">
      <c r="A16" s="9" t="s">
        <v>27</v>
      </c>
      <c r="B16" s="10" t="s">
        <v>28</v>
      </c>
      <c r="C16" s="11">
        <v>100000</v>
      </c>
      <c r="D16" s="11">
        <v>0</v>
      </c>
      <c r="E16" s="12">
        <f t="shared" si="0"/>
        <v>0</v>
      </c>
    </row>
    <row r="17" spans="1:5" ht="42" customHeight="1" x14ac:dyDescent="0.25">
      <c r="A17" s="9" t="s">
        <v>29</v>
      </c>
      <c r="B17" s="10" t="s">
        <v>30</v>
      </c>
      <c r="C17" s="11">
        <v>80000</v>
      </c>
      <c r="D17" s="11">
        <v>0</v>
      </c>
      <c r="E17" s="12">
        <f t="shared" si="0"/>
        <v>0</v>
      </c>
    </row>
    <row r="18" spans="1:5" ht="57.75" customHeight="1" x14ac:dyDescent="0.25">
      <c r="A18" s="9" t="s">
        <v>31</v>
      </c>
      <c r="B18" s="10" t="s">
        <v>32</v>
      </c>
      <c r="C18" s="11">
        <v>1566100</v>
      </c>
      <c r="D18" s="11">
        <v>33501.269999999997</v>
      </c>
      <c r="E18" s="12">
        <f t="shared" si="0"/>
        <v>2.1391526722431515E-2</v>
      </c>
    </row>
    <row r="19" spans="1:5" ht="38.25" customHeight="1" x14ac:dyDescent="0.25">
      <c r="A19" s="9" t="s">
        <v>33</v>
      </c>
      <c r="B19" s="10" t="s">
        <v>34</v>
      </c>
      <c r="C19" s="11">
        <v>31200</v>
      </c>
      <c r="D19" s="11">
        <v>31200</v>
      </c>
      <c r="E19" s="12">
        <f>D19/C19</f>
        <v>1</v>
      </c>
    </row>
    <row r="20" spans="1:5" ht="45" customHeight="1" x14ac:dyDescent="0.25">
      <c r="A20" s="5" t="s">
        <v>35</v>
      </c>
      <c r="B20" s="6" t="s">
        <v>36</v>
      </c>
      <c r="C20" s="7">
        <f>+C21+C22+C23+C24</f>
        <v>55016025</v>
      </c>
      <c r="D20" s="7">
        <f>+D21+D22+D23</f>
        <v>277835.98</v>
      </c>
      <c r="E20" s="8">
        <f t="shared" si="0"/>
        <v>5.0500918595990894E-3</v>
      </c>
    </row>
    <row r="21" spans="1:5" ht="51" customHeight="1" x14ac:dyDescent="0.25">
      <c r="A21" s="9" t="s">
        <v>37</v>
      </c>
      <c r="B21" s="10" t="s">
        <v>38</v>
      </c>
      <c r="C21" s="11">
        <v>3824300</v>
      </c>
      <c r="D21" s="11">
        <v>276835.98</v>
      </c>
      <c r="E21" s="12">
        <f t="shared" si="0"/>
        <v>7.2388667207070573E-2</v>
      </c>
    </row>
    <row r="22" spans="1:5" ht="48.75" customHeight="1" x14ac:dyDescent="0.25">
      <c r="A22" s="9" t="s">
        <v>39</v>
      </c>
      <c r="B22" s="10" t="s">
        <v>40</v>
      </c>
      <c r="C22" s="11">
        <v>47626725</v>
      </c>
      <c r="D22" s="11">
        <v>1000</v>
      </c>
      <c r="E22" s="12">
        <f t="shared" si="0"/>
        <v>2.0996614820775522E-5</v>
      </c>
    </row>
    <row r="23" spans="1:5" ht="41.25" customHeight="1" x14ac:dyDescent="0.25">
      <c r="A23" s="9" t="s">
        <v>41</v>
      </c>
      <c r="B23" s="10" t="s">
        <v>42</v>
      </c>
      <c r="C23" s="11">
        <v>3145000</v>
      </c>
      <c r="D23" s="11">
        <v>0</v>
      </c>
      <c r="E23" s="12">
        <f t="shared" si="0"/>
        <v>0</v>
      </c>
    </row>
    <row r="24" spans="1:5" ht="39" customHeight="1" x14ac:dyDescent="0.25">
      <c r="A24" s="9" t="s">
        <v>43</v>
      </c>
      <c r="B24" s="10" t="s">
        <v>44</v>
      </c>
      <c r="C24" s="11">
        <v>420000</v>
      </c>
      <c r="D24" s="11">
        <v>0</v>
      </c>
      <c r="E24" s="12">
        <f t="shared" si="0"/>
        <v>0</v>
      </c>
    </row>
    <row r="25" spans="1:5" ht="39" customHeight="1" x14ac:dyDescent="0.25">
      <c r="A25" s="5" t="s">
        <v>45</v>
      </c>
      <c r="B25" s="6" t="s">
        <v>46</v>
      </c>
      <c r="C25" s="7">
        <f>+C26+C27+C28+C29+C30+C31</f>
        <v>144323787.15000001</v>
      </c>
      <c r="D25" s="7">
        <f>+D26+D27+D28+D29+D30+D31</f>
        <v>28264329.27</v>
      </c>
      <c r="E25" s="8">
        <f t="shared" si="0"/>
        <v>0.1958397144929688</v>
      </c>
    </row>
    <row r="26" spans="1:5" ht="52.5" customHeight="1" x14ac:dyDescent="0.25">
      <c r="A26" s="9" t="s">
        <v>47</v>
      </c>
      <c r="B26" s="10" t="s">
        <v>48</v>
      </c>
      <c r="C26" s="11">
        <v>39336322.259999998</v>
      </c>
      <c r="D26" s="11">
        <v>5625501.5700000003</v>
      </c>
      <c r="E26" s="12">
        <f t="shared" si="0"/>
        <v>0.14301035904722631</v>
      </c>
    </row>
    <row r="27" spans="1:5" ht="42.75" customHeight="1" x14ac:dyDescent="0.25">
      <c r="A27" s="9" t="s">
        <v>49</v>
      </c>
      <c r="B27" s="10" t="s">
        <v>50</v>
      </c>
      <c r="C27" s="11">
        <v>8392573.1600000001</v>
      </c>
      <c r="D27" s="11">
        <v>1807195.87</v>
      </c>
      <c r="E27" s="12">
        <f t="shared" si="0"/>
        <v>0.21533275141565761</v>
      </c>
    </row>
    <row r="28" spans="1:5" ht="46.5" customHeight="1" x14ac:dyDescent="0.25">
      <c r="A28" s="9" t="s">
        <v>51</v>
      </c>
      <c r="B28" s="10" t="s">
        <v>52</v>
      </c>
      <c r="C28" s="11">
        <v>8514857.2300000004</v>
      </c>
      <c r="D28" s="11">
        <v>1713401.98</v>
      </c>
      <c r="E28" s="12">
        <f t="shared" si="0"/>
        <v>0.20122498049212739</v>
      </c>
    </row>
    <row r="29" spans="1:5" ht="53.25" customHeight="1" x14ac:dyDescent="0.25">
      <c r="A29" s="9" t="s">
        <v>53</v>
      </c>
      <c r="B29" s="10" t="s">
        <v>54</v>
      </c>
      <c r="C29" s="11">
        <v>11343518.9</v>
      </c>
      <c r="D29" s="11">
        <v>2052040.47</v>
      </c>
      <c r="E29" s="12">
        <f t="shared" si="0"/>
        <v>0.18089981495953605</v>
      </c>
    </row>
    <row r="30" spans="1:5" ht="55.5" customHeight="1" x14ac:dyDescent="0.25">
      <c r="A30" s="9" t="s">
        <v>55</v>
      </c>
      <c r="B30" s="10" t="s">
        <v>56</v>
      </c>
      <c r="C30" s="11">
        <v>60755600</v>
      </c>
      <c r="D30" s="11">
        <v>14172593.58</v>
      </c>
      <c r="E30" s="12">
        <f t="shared" si="0"/>
        <v>0.23327221819881624</v>
      </c>
    </row>
    <row r="31" spans="1:5" ht="55.5" customHeight="1" x14ac:dyDescent="0.25">
      <c r="A31" s="9" t="s">
        <v>57</v>
      </c>
      <c r="B31" s="10" t="s">
        <v>58</v>
      </c>
      <c r="C31" s="11">
        <v>15980915.6</v>
      </c>
      <c r="D31" s="11">
        <v>2893595.8</v>
      </c>
      <c r="E31" s="12">
        <f t="shared" si="0"/>
        <v>0.18106570815003867</v>
      </c>
    </row>
    <row r="32" spans="1:5" ht="60.75" customHeight="1" x14ac:dyDescent="0.25">
      <c r="A32" s="5" t="s">
        <v>59</v>
      </c>
      <c r="B32" s="6" t="s">
        <v>60</v>
      </c>
      <c r="C32" s="7">
        <f>+C33+C34+C35+C36</f>
        <v>11177006.85</v>
      </c>
      <c r="D32" s="7">
        <f>+D33+D34+D35+D36</f>
        <v>2478027.3699999996</v>
      </c>
      <c r="E32" s="8">
        <f t="shared" si="0"/>
        <v>0.22170760054602631</v>
      </c>
    </row>
    <row r="33" spans="1:5" ht="33.75" customHeight="1" x14ac:dyDescent="0.25">
      <c r="A33" s="9" t="s">
        <v>61</v>
      </c>
      <c r="B33" s="10" t="s">
        <v>62</v>
      </c>
      <c r="C33" s="11">
        <v>356000</v>
      </c>
      <c r="D33" s="11">
        <v>160854.29999999999</v>
      </c>
      <c r="E33" s="12">
        <f t="shared" si="0"/>
        <v>0.45183792134831458</v>
      </c>
    </row>
    <row r="34" spans="1:5" ht="26.25" customHeight="1" x14ac:dyDescent="0.25">
      <c r="A34" s="9" t="s">
        <v>63</v>
      </c>
      <c r="B34" s="10" t="s">
        <v>64</v>
      </c>
      <c r="C34" s="11">
        <v>210000</v>
      </c>
      <c r="D34" s="11">
        <v>60531</v>
      </c>
      <c r="E34" s="12">
        <f t="shared" si="0"/>
        <v>0.28824285714285713</v>
      </c>
    </row>
    <row r="35" spans="1:5" ht="66" customHeight="1" x14ac:dyDescent="0.25">
      <c r="A35" s="9" t="s">
        <v>65</v>
      </c>
      <c r="B35" s="10" t="s">
        <v>66</v>
      </c>
      <c r="C35" s="11">
        <v>30000</v>
      </c>
      <c r="D35" s="11">
        <v>7450</v>
      </c>
      <c r="E35" s="12">
        <f>D35/C35</f>
        <v>0.24833333333333332</v>
      </c>
    </row>
    <row r="36" spans="1:5" ht="39" customHeight="1" x14ac:dyDescent="0.25">
      <c r="A36" s="9" t="s">
        <v>67</v>
      </c>
      <c r="B36" s="10" t="s">
        <v>68</v>
      </c>
      <c r="C36" s="11">
        <v>10581006.85</v>
      </c>
      <c r="D36" s="11">
        <v>2249192.0699999998</v>
      </c>
      <c r="E36" s="12">
        <f t="shared" si="0"/>
        <v>0.21256881333556646</v>
      </c>
    </row>
    <row r="37" spans="1:5" ht="40.5" customHeight="1" x14ac:dyDescent="0.25">
      <c r="A37" s="5" t="s">
        <v>69</v>
      </c>
      <c r="B37" s="6" t="s">
        <v>70</v>
      </c>
      <c r="C37" s="7">
        <f>+C38+C39+C40+C41</f>
        <v>1243802346.48</v>
      </c>
      <c r="D37" s="7">
        <f>+D38+D39+D40+D41</f>
        <v>267657646.24000001</v>
      </c>
      <c r="E37" s="8">
        <f t="shared" si="0"/>
        <v>0.21519307066551177</v>
      </c>
    </row>
    <row r="38" spans="1:5" ht="49.5" customHeight="1" x14ac:dyDescent="0.25">
      <c r="A38" s="9" t="s">
        <v>71</v>
      </c>
      <c r="B38" s="10" t="s">
        <v>72</v>
      </c>
      <c r="C38" s="11">
        <v>1209738735.0699999</v>
      </c>
      <c r="D38" s="11">
        <v>262317391.68000001</v>
      </c>
      <c r="E38" s="12">
        <f>D38/C38</f>
        <v>0.21683805277576845</v>
      </c>
    </row>
    <row r="39" spans="1:5" ht="44.25" customHeight="1" x14ac:dyDescent="0.25">
      <c r="A39" s="9" t="s">
        <v>73</v>
      </c>
      <c r="B39" s="10" t="s">
        <v>74</v>
      </c>
      <c r="C39" s="11">
        <v>33452911.41</v>
      </c>
      <c r="D39" s="11">
        <v>5310348.66</v>
      </c>
      <c r="E39" s="12">
        <f t="shared" si="0"/>
        <v>0.15874100149060838</v>
      </c>
    </row>
    <row r="40" spans="1:5" ht="46.5" customHeight="1" x14ac:dyDescent="0.25">
      <c r="A40" s="9" t="s">
        <v>75</v>
      </c>
      <c r="B40" s="10" t="s">
        <v>76</v>
      </c>
      <c r="C40" s="11">
        <v>560700</v>
      </c>
      <c r="D40" s="11">
        <v>29905.9</v>
      </c>
      <c r="E40" s="12">
        <f>D40/C40</f>
        <v>5.3336721954699483E-2</v>
      </c>
    </row>
    <row r="41" spans="1:5" ht="57" customHeight="1" x14ac:dyDescent="0.25">
      <c r="A41" s="9" t="s">
        <v>77</v>
      </c>
      <c r="B41" s="10" t="s">
        <v>78</v>
      </c>
      <c r="C41" s="11">
        <v>50000</v>
      </c>
      <c r="D41" s="11">
        <v>0</v>
      </c>
      <c r="E41" s="12">
        <f>D41/C41*100</f>
        <v>0</v>
      </c>
    </row>
    <row r="42" spans="1:5" x14ac:dyDescent="0.25">
      <c r="A42" s="13"/>
      <c r="B42" s="14" t="s">
        <v>79</v>
      </c>
      <c r="C42" s="15">
        <f>+C37+C25+C32+C20+C13+C10+C5</f>
        <v>1919461130.8800001</v>
      </c>
      <c r="D42" s="15">
        <f>+D37+D25+D32+D20+D13+D10+D5</f>
        <v>409251254.42000002</v>
      </c>
      <c r="E42" s="8">
        <f>D42/C42</f>
        <v>0.21321153517308988</v>
      </c>
    </row>
    <row r="43" spans="1:5" x14ac:dyDescent="0.25">
      <c r="A43" s="16"/>
      <c r="B43" s="16"/>
      <c r="C43" s="16"/>
      <c r="D43" s="16"/>
      <c r="E43" s="16"/>
    </row>
  </sheetData>
  <mergeCells count="2">
    <mergeCell ref="A1:E1"/>
    <mergeCell ref="A2:E2"/>
  </mergeCells>
  <pageMargins left="0.25" right="0.25" top="0.75" bottom="0.75" header="0.3" footer="0.3"/>
  <pageSetup paperSize="9" scale="9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 Сергеевна Сухарская</dc:creator>
  <cp:lastModifiedBy>Анна  Сергеевна Сухарская</cp:lastModifiedBy>
  <cp:lastPrinted>2024-03-14T09:05:56Z</cp:lastPrinted>
  <dcterms:created xsi:type="dcterms:W3CDTF">2015-06-05T18:19:34Z</dcterms:created>
  <dcterms:modified xsi:type="dcterms:W3CDTF">2024-04-01T07:26:57Z</dcterms:modified>
</cp:coreProperties>
</file>